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K14" i="1" l="1"/>
  <c r="N14" i="1"/>
  <c r="M7" i="1"/>
  <c r="M8" i="1"/>
  <c r="M9" i="1"/>
  <c r="M10" i="1"/>
  <c r="M11" i="1"/>
  <c r="M12" i="1"/>
  <c r="M13" i="1"/>
  <c r="M6" i="1"/>
  <c r="K7" i="1"/>
  <c r="K8" i="1"/>
  <c r="K9" i="1"/>
  <c r="K10" i="1"/>
  <c r="K11" i="1"/>
  <c r="K12" i="1"/>
  <c r="K13" i="1"/>
  <c r="K6" i="1"/>
  <c r="I7" i="1"/>
  <c r="I8" i="1"/>
  <c r="I9" i="1"/>
  <c r="I10" i="1"/>
  <c r="I11" i="1"/>
  <c r="I12" i="1"/>
  <c r="I13" i="1"/>
  <c r="I6" i="1"/>
  <c r="F14" i="1" l="1"/>
  <c r="G14" i="2" l="1"/>
</calcChain>
</file>

<file path=xl/sharedStrings.xml><?xml version="1.0" encoding="utf-8"?>
<sst xmlns="http://schemas.openxmlformats.org/spreadsheetml/2006/main" count="88" uniqueCount="43">
  <si>
    <t>no of 
hours in 
year (24*365)</t>
  </si>
  <si>
    <t xml:space="preserve">Quantity of net electricity generation (MWh/yr) </t>
  </si>
  <si>
    <t>standerd emission factor for UCR 0.9</t>
  </si>
  <si>
    <t>Estimated annual baseline emission reductions (BEy)</t>
  </si>
  <si>
    <t>round of MWH/year</t>
  </si>
  <si>
    <t>Bundle 1</t>
  </si>
  <si>
    <t>Bundle 2</t>
  </si>
  <si>
    <t>Sr.No.</t>
  </si>
  <si>
    <t>Bundle</t>
  </si>
  <si>
    <t>Company Name</t>
  </si>
  <si>
    <t>WTG No.</t>
  </si>
  <si>
    <t>Capacity
in MW</t>
  </si>
  <si>
    <t>Make</t>
  </si>
  <si>
    <t>Date of commissioning</t>
  </si>
  <si>
    <t>Actual Complete WTg Address</t>
  </si>
  <si>
    <t>Lattitude</t>
  </si>
  <si>
    <t>Longitude</t>
  </si>
  <si>
    <t>Prasad Global Solutions</t>
  </si>
  <si>
    <t>E-48</t>
  </si>
  <si>
    <t>Enercon</t>
  </si>
  <si>
    <t>29.12.2006</t>
  </si>
  <si>
    <t>Near Majjur Village, Shirahatti Taluk, Gadag Dist, Karnataka</t>
  </si>
  <si>
    <t>Abhilash Garments</t>
  </si>
  <si>
    <t>Machinahalli village, Shirahatti Taluk, Gadag Dist, Karnataka</t>
  </si>
  <si>
    <t>Abhilash Software</t>
  </si>
  <si>
    <t>362C</t>
  </si>
  <si>
    <t>E-53</t>
  </si>
  <si>
    <t>27.09.2012</t>
  </si>
  <si>
    <t>Tadas Site,  Near Kyalakonda Village, Haveri ist,Karnataka</t>
  </si>
  <si>
    <t>363C</t>
  </si>
  <si>
    <t>Prasad wind mill</t>
  </si>
  <si>
    <t>07.05.2014</t>
  </si>
  <si>
    <t>Near Javalabanchi Village, Gadag Taluk &amp; Dist, Karnataka</t>
  </si>
  <si>
    <t>278A</t>
  </si>
  <si>
    <t>30.06.2014</t>
  </si>
  <si>
    <t>A.B. Mallikarjuna</t>
  </si>
  <si>
    <t>01.08.2012</t>
  </si>
  <si>
    <t>Kongapura Village, Shiggaon taluk, Haveri Dist Karnataka</t>
  </si>
  <si>
    <t>8 Wtgs</t>
  </si>
  <si>
    <t>Model 
No.</t>
  </si>
  <si>
    <t>Total
 MW</t>
  </si>
  <si>
    <t>CUF</t>
  </si>
  <si>
    <t>CUF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</si>
</sst>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5" xfId="0" applyBorder="1"/>
    <xf numFmtId="0" fontId="2" fillId="0" borderId="6" xfId="0" applyFont="1" applyFill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22" xfId="0" applyBorder="1"/>
    <xf numFmtId="0" fontId="0" fillId="0" borderId="24" xfId="0" applyBorder="1"/>
    <xf numFmtId="0" fontId="0" fillId="0" borderId="5" xfId="0" applyFill="1" applyBorder="1"/>
    <xf numFmtId="0" fontId="0" fillId="0" borderId="6" xfId="0" applyBorder="1"/>
    <xf numFmtId="0" fontId="0" fillId="0" borderId="26" xfId="0" applyFont="1" applyBorder="1"/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2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12" xfId="0" applyFont="1" applyBorder="1"/>
    <xf numFmtId="43" fontId="1" fillId="0" borderId="18" xfId="1" applyFont="1" applyBorder="1"/>
    <xf numFmtId="0" fontId="0" fillId="0" borderId="8" xfId="0" applyBorder="1"/>
    <xf numFmtId="43" fontId="1" fillId="0" borderId="9" xfId="1" applyFont="1" applyBorder="1"/>
    <xf numFmtId="0" fontId="0" fillId="0" borderId="11" xfId="0" applyFill="1" applyBorder="1"/>
    <xf numFmtId="43" fontId="0" fillId="0" borderId="12" xfId="0" applyNumberFormat="1" applyFont="1" applyBorder="1"/>
    <xf numFmtId="0" fontId="0" fillId="0" borderId="17" xfId="0" applyFill="1" applyBorder="1"/>
    <xf numFmtId="0" fontId="0" fillId="0" borderId="18" xfId="0" applyFont="1" applyBorder="1"/>
    <xf numFmtId="0" fontId="2" fillId="0" borderId="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4"/>
  <sheetViews>
    <sheetView tabSelected="1" workbookViewId="0">
      <selection activeCell="K15" sqref="K15"/>
    </sheetView>
  </sheetViews>
  <sheetFormatPr defaultRowHeight="14.4" x14ac:dyDescent="0.3"/>
  <cols>
    <col min="2" max="2" width="6.33203125" customWidth="1"/>
    <col min="3" max="3" width="8.109375" customWidth="1"/>
    <col min="4" max="4" width="20.21875" bestFit="1" customWidth="1"/>
    <col min="5" max="5" width="7.6640625" customWidth="1"/>
    <col min="6" max="6" width="9.21875" customWidth="1"/>
    <col min="7" max="7" width="6.88671875" customWidth="1"/>
    <col min="8" max="9" width="12.33203125" customWidth="1"/>
    <col min="10" max="10" width="11.21875" customWidth="1"/>
    <col min="11" max="11" width="13" customWidth="1"/>
    <col min="12" max="12" width="11.5546875" bestFit="1" customWidth="1"/>
  </cols>
  <sheetData>
    <row r="2" spans="2:14" ht="15" thickBot="1" x14ac:dyDescent="0.35"/>
    <row r="3" spans="2:14" ht="15" thickBot="1" x14ac:dyDescent="0.35">
      <c r="H3" s="42"/>
      <c r="I3" s="42"/>
      <c r="J3" s="42"/>
      <c r="K3" s="42"/>
      <c r="L3" s="43"/>
    </row>
    <row r="4" spans="2:14" ht="29.4" thickBot="1" x14ac:dyDescent="0.35">
      <c r="B4" s="3" t="s">
        <v>7</v>
      </c>
      <c r="C4" s="4" t="s">
        <v>8</v>
      </c>
      <c r="D4" s="4" t="s">
        <v>9</v>
      </c>
      <c r="E4" s="4" t="s">
        <v>10</v>
      </c>
      <c r="F4" s="5" t="s">
        <v>11</v>
      </c>
      <c r="G4" s="5" t="s">
        <v>39</v>
      </c>
    </row>
    <row r="5" spans="2:14" ht="87" thickBot="1" x14ac:dyDescent="0.35">
      <c r="B5" s="9"/>
      <c r="C5" s="9"/>
      <c r="D5" s="9"/>
      <c r="E5" s="9"/>
      <c r="F5" s="9"/>
      <c r="G5" s="9"/>
      <c r="H5" s="52" t="s">
        <v>41</v>
      </c>
      <c r="I5" s="51" t="s">
        <v>42</v>
      </c>
      <c r="J5" s="75" t="s">
        <v>0</v>
      </c>
      <c r="K5" s="76" t="s">
        <v>1</v>
      </c>
      <c r="L5" s="77" t="s">
        <v>2</v>
      </c>
      <c r="M5" s="75" t="s">
        <v>3</v>
      </c>
      <c r="N5" s="76" t="s">
        <v>4</v>
      </c>
    </row>
    <row r="6" spans="2:14" x14ac:dyDescent="0.3">
      <c r="B6" s="10">
        <v>1</v>
      </c>
      <c r="C6" s="56" t="s">
        <v>5</v>
      </c>
      <c r="D6" s="60" t="s">
        <v>17</v>
      </c>
      <c r="E6" s="11">
        <v>64</v>
      </c>
      <c r="F6" s="12">
        <v>0.8</v>
      </c>
      <c r="G6" s="11" t="s">
        <v>18</v>
      </c>
      <c r="H6" s="14">
        <v>16.059999999999999</v>
      </c>
      <c r="I6" s="14">
        <f>H6/100</f>
        <v>0.16059999999999999</v>
      </c>
      <c r="J6" s="14">
        <v>8760</v>
      </c>
      <c r="K6" s="14">
        <f>J6*I6*F6</f>
        <v>1125.4848</v>
      </c>
      <c r="L6" s="14">
        <v>0.9</v>
      </c>
      <c r="M6" s="14">
        <f>L6*K6</f>
        <v>1012.93632</v>
      </c>
      <c r="N6" s="78">
        <v>1013</v>
      </c>
    </row>
    <row r="7" spans="2:14" ht="15" thickBot="1" x14ac:dyDescent="0.35">
      <c r="B7" s="16">
        <v>2</v>
      </c>
      <c r="C7" s="57"/>
      <c r="D7" s="61"/>
      <c r="E7" s="23">
        <v>131</v>
      </c>
      <c r="F7" s="24">
        <v>0.8</v>
      </c>
      <c r="G7" s="23" t="s">
        <v>18</v>
      </c>
      <c r="H7" s="26">
        <v>14.46</v>
      </c>
      <c r="I7" s="26">
        <f t="shared" ref="I7:I13" si="0">H7/100</f>
        <v>0.14460000000000001</v>
      </c>
      <c r="J7" s="26">
        <v>8760</v>
      </c>
      <c r="K7" s="26">
        <f t="shared" ref="K7:K13" si="1">J7*I7*F7</f>
        <v>1013.3568000000001</v>
      </c>
      <c r="L7" s="26">
        <v>0.9</v>
      </c>
      <c r="M7" s="26">
        <f t="shared" ref="M7:M13" si="2">L7*K7</f>
        <v>912.02112000000011</v>
      </c>
      <c r="N7" s="79">
        <v>912</v>
      </c>
    </row>
    <row r="8" spans="2:14" ht="15" thickBot="1" x14ac:dyDescent="0.35">
      <c r="B8" s="22">
        <v>3</v>
      </c>
      <c r="C8" s="71"/>
      <c r="D8" s="72" t="s">
        <v>22</v>
      </c>
      <c r="E8" s="73">
        <v>80</v>
      </c>
      <c r="F8" s="74">
        <v>0.8</v>
      </c>
      <c r="G8" s="73" t="s">
        <v>18</v>
      </c>
      <c r="H8" s="80">
        <v>18.420000000000002</v>
      </c>
      <c r="I8" s="80">
        <f t="shared" si="0"/>
        <v>0.18420000000000003</v>
      </c>
      <c r="J8" s="80">
        <v>8760</v>
      </c>
      <c r="K8" s="80">
        <f t="shared" si="1"/>
        <v>1290.8736000000004</v>
      </c>
      <c r="L8" s="80">
        <v>0.9</v>
      </c>
      <c r="M8" s="80">
        <f t="shared" si="2"/>
        <v>1161.7862400000004</v>
      </c>
      <c r="N8" s="81">
        <v>1162</v>
      </c>
    </row>
    <row r="9" spans="2:14" x14ac:dyDescent="0.3">
      <c r="B9" s="64">
        <v>4</v>
      </c>
      <c r="C9" s="68" t="s">
        <v>6</v>
      </c>
      <c r="D9" s="60" t="s">
        <v>24</v>
      </c>
      <c r="E9" s="11" t="s">
        <v>25</v>
      </c>
      <c r="F9" s="12">
        <v>0.8</v>
      </c>
      <c r="G9" s="62" t="s">
        <v>26</v>
      </c>
      <c r="H9" s="82">
        <v>15.54</v>
      </c>
      <c r="I9" s="14">
        <f t="shared" si="0"/>
        <v>0.15539999999999998</v>
      </c>
      <c r="J9" s="14">
        <v>8760</v>
      </c>
      <c r="K9" s="14">
        <f t="shared" si="1"/>
        <v>1089.0431999999998</v>
      </c>
      <c r="L9" s="14">
        <v>0.9</v>
      </c>
      <c r="M9" s="14">
        <f t="shared" si="2"/>
        <v>980.13887999999986</v>
      </c>
      <c r="N9" s="83">
        <v>980</v>
      </c>
    </row>
    <row r="10" spans="2:14" ht="15" thickBot="1" x14ac:dyDescent="0.35">
      <c r="B10" s="65">
        <v>5</v>
      </c>
      <c r="C10" s="69"/>
      <c r="D10" s="61"/>
      <c r="E10" s="58" t="s">
        <v>29</v>
      </c>
      <c r="F10" s="59">
        <v>0.8</v>
      </c>
      <c r="G10" s="63" t="s">
        <v>26</v>
      </c>
      <c r="H10" s="53">
        <v>13.59</v>
      </c>
      <c r="I10" s="1">
        <f t="shared" si="0"/>
        <v>0.13589999999999999</v>
      </c>
      <c r="J10" s="1">
        <v>8760</v>
      </c>
      <c r="K10" s="1">
        <f t="shared" si="1"/>
        <v>952.38720000000001</v>
      </c>
      <c r="L10" s="54">
        <v>0.9</v>
      </c>
      <c r="M10" s="1">
        <f t="shared" si="2"/>
        <v>857.14848000000006</v>
      </c>
      <c r="N10" s="55">
        <v>857</v>
      </c>
    </row>
    <row r="11" spans="2:14" x14ac:dyDescent="0.3">
      <c r="B11" s="65">
        <v>6</v>
      </c>
      <c r="C11" s="69"/>
      <c r="D11" s="60" t="s">
        <v>30</v>
      </c>
      <c r="E11" s="62">
        <v>256</v>
      </c>
      <c r="F11" s="12">
        <v>0.8</v>
      </c>
      <c r="G11" s="62" t="s">
        <v>26</v>
      </c>
      <c r="H11" s="82">
        <v>18.62</v>
      </c>
      <c r="I11" s="14">
        <f t="shared" si="0"/>
        <v>0.1862</v>
      </c>
      <c r="J11" s="14">
        <v>8760</v>
      </c>
      <c r="K11" s="14">
        <f t="shared" si="1"/>
        <v>1304.8896000000002</v>
      </c>
      <c r="L11" s="14">
        <v>0.9</v>
      </c>
      <c r="M11" s="14">
        <f t="shared" si="2"/>
        <v>1174.4006400000003</v>
      </c>
      <c r="N11" s="78">
        <v>1174</v>
      </c>
    </row>
    <row r="12" spans="2:14" ht="15" thickBot="1" x14ac:dyDescent="0.35">
      <c r="B12" s="65">
        <v>7</v>
      </c>
      <c r="C12" s="69"/>
      <c r="D12" s="61"/>
      <c r="E12" s="23" t="s">
        <v>33</v>
      </c>
      <c r="F12" s="24">
        <v>0.8</v>
      </c>
      <c r="G12" s="38" t="s">
        <v>26</v>
      </c>
      <c r="H12" s="84">
        <v>19.73</v>
      </c>
      <c r="I12" s="26">
        <f t="shared" si="0"/>
        <v>0.1973</v>
      </c>
      <c r="J12" s="26">
        <v>8760</v>
      </c>
      <c r="K12" s="26">
        <f t="shared" si="1"/>
        <v>1382.6784</v>
      </c>
      <c r="L12" s="26">
        <v>0.9</v>
      </c>
      <c r="M12" s="26">
        <f t="shared" si="2"/>
        <v>1244.41056</v>
      </c>
      <c r="N12" s="85">
        <v>1244</v>
      </c>
    </row>
    <row r="13" spans="2:14" ht="15" thickBot="1" x14ac:dyDescent="0.35">
      <c r="B13" s="66">
        <v>8</v>
      </c>
      <c r="C13" s="70"/>
      <c r="D13" s="67" t="s">
        <v>35</v>
      </c>
      <c r="E13" s="58">
        <v>800</v>
      </c>
      <c r="F13" s="59">
        <v>0.8</v>
      </c>
      <c r="G13" s="63" t="s">
        <v>26</v>
      </c>
      <c r="H13" s="53">
        <v>14.42</v>
      </c>
      <c r="I13" s="1">
        <f t="shared" si="0"/>
        <v>0.14419999999999999</v>
      </c>
      <c r="J13" s="1">
        <v>8760</v>
      </c>
      <c r="K13" s="1">
        <f t="shared" si="1"/>
        <v>1010.5536000000001</v>
      </c>
      <c r="L13" s="54">
        <v>0.9</v>
      </c>
      <c r="M13" s="1">
        <f t="shared" si="2"/>
        <v>909.49824000000012</v>
      </c>
      <c r="N13" s="55">
        <v>909</v>
      </c>
    </row>
    <row r="14" spans="2:14" ht="29.4" thickBot="1" x14ac:dyDescent="0.35">
      <c r="B14" s="48" t="s">
        <v>38</v>
      </c>
      <c r="E14" s="49" t="s">
        <v>40</v>
      </c>
      <c r="F14" s="50">
        <f>SUM(F6:F13)</f>
        <v>6.3999999999999995</v>
      </c>
      <c r="K14" s="2">
        <f>SUM(K6:K13)</f>
        <v>9169.2672000000002</v>
      </c>
      <c r="N14" s="86">
        <f>SUM(N6:N13)</f>
        <v>8251</v>
      </c>
    </row>
  </sheetData>
  <mergeCells count="6">
    <mergeCell ref="C6:C8"/>
    <mergeCell ref="D6:D7"/>
    <mergeCell ref="C9:C13"/>
    <mergeCell ref="D9:D10"/>
    <mergeCell ref="D11:D12"/>
    <mergeCell ref="H3:L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14"/>
  <sheetViews>
    <sheetView topLeftCell="B1" workbookViewId="0">
      <selection activeCell="C1" sqref="C1:H1048576"/>
    </sheetView>
  </sheetViews>
  <sheetFormatPr defaultRowHeight="14.4" x14ac:dyDescent="0.3"/>
  <cols>
    <col min="3" max="3" width="6.33203125" customWidth="1"/>
    <col min="4" max="4" width="7.5546875" customWidth="1"/>
    <col min="5" max="5" width="20.21875" bestFit="1" customWidth="1"/>
    <col min="6" max="6" width="7.6640625" customWidth="1"/>
    <col min="7" max="7" width="9.21875" customWidth="1"/>
    <col min="8" max="8" width="6.88671875" customWidth="1"/>
    <col min="9" max="9" width="8.44140625" customWidth="1"/>
    <col min="10" max="10" width="13.44140625" customWidth="1"/>
    <col min="11" max="11" width="50.5546875" customWidth="1"/>
    <col min="12" max="13" width="10.44140625" customWidth="1"/>
  </cols>
  <sheetData>
    <row r="3" spans="3:13" ht="15" thickBot="1" x14ac:dyDescent="0.35"/>
    <row r="4" spans="3:13" ht="29.4" thickBot="1" x14ac:dyDescent="0.35">
      <c r="C4" s="3" t="s">
        <v>7</v>
      </c>
      <c r="D4" s="4" t="s">
        <v>8</v>
      </c>
      <c r="E4" s="4" t="s">
        <v>9</v>
      </c>
      <c r="F4" s="4" t="s">
        <v>10</v>
      </c>
      <c r="G4" s="5" t="s">
        <v>11</v>
      </c>
      <c r="H4" s="5" t="s">
        <v>39</v>
      </c>
      <c r="I4" s="4" t="s">
        <v>12</v>
      </c>
      <c r="J4" s="5" t="s">
        <v>13</v>
      </c>
      <c r="K4" s="6" t="s">
        <v>14</v>
      </c>
      <c r="L4" s="7" t="s">
        <v>15</v>
      </c>
      <c r="M4" s="8" t="s">
        <v>16</v>
      </c>
    </row>
    <row r="5" spans="3:13" ht="15" thickBot="1" x14ac:dyDescent="0.35">
      <c r="C5" s="9"/>
      <c r="D5" s="9"/>
      <c r="E5" s="9"/>
      <c r="F5" s="9"/>
      <c r="G5" s="9"/>
      <c r="H5" s="9"/>
      <c r="I5" s="9"/>
      <c r="J5" s="9"/>
    </row>
    <row r="6" spans="3:13" ht="15" thickBot="1" x14ac:dyDescent="0.35">
      <c r="C6" s="10">
        <v>1</v>
      </c>
      <c r="D6" s="44" t="s">
        <v>5</v>
      </c>
      <c r="E6" s="44" t="s">
        <v>17</v>
      </c>
      <c r="F6" s="11">
        <v>64</v>
      </c>
      <c r="G6" s="12">
        <v>0.8</v>
      </c>
      <c r="H6" s="11" t="s">
        <v>18</v>
      </c>
      <c r="I6" s="11" t="s">
        <v>19</v>
      </c>
      <c r="J6" s="11" t="s">
        <v>20</v>
      </c>
      <c r="K6" s="13" t="s">
        <v>21</v>
      </c>
      <c r="L6" s="14">
        <v>45.496940000000002</v>
      </c>
      <c r="M6" s="15">
        <v>10.859830000000001</v>
      </c>
    </row>
    <row r="7" spans="3:13" ht="15" thickBot="1" x14ac:dyDescent="0.35">
      <c r="C7" s="16">
        <v>2</v>
      </c>
      <c r="D7" s="45"/>
      <c r="E7" s="45"/>
      <c r="F7" s="17">
        <v>131</v>
      </c>
      <c r="G7" s="18">
        <v>0.8</v>
      </c>
      <c r="H7" s="17" t="s">
        <v>18</v>
      </c>
      <c r="I7" s="11" t="s">
        <v>19</v>
      </c>
      <c r="J7" s="17" t="s">
        <v>20</v>
      </c>
      <c r="K7" s="19" t="s">
        <v>21</v>
      </c>
      <c r="L7" s="20">
        <v>13.722239999999999</v>
      </c>
      <c r="M7" s="21">
        <v>100.71639999999999</v>
      </c>
    </row>
    <row r="8" spans="3:13" ht="15" thickBot="1" x14ac:dyDescent="0.35">
      <c r="C8" s="22">
        <v>3</v>
      </c>
      <c r="D8" s="46"/>
      <c r="E8" s="23" t="s">
        <v>22</v>
      </c>
      <c r="F8" s="23">
        <v>80</v>
      </c>
      <c r="G8" s="24">
        <v>0.8</v>
      </c>
      <c r="H8" s="23" t="s">
        <v>18</v>
      </c>
      <c r="I8" s="11" t="s">
        <v>19</v>
      </c>
      <c r="J8" s="23" t="s">
        <v>20</v>
      </c>
      <c r="K8" s="25" t="s">
        <v>23</v>
      </c>
      <c r="L8" s="26"/>
      <c r="M8" s="27"/>
    </row>
    <row r="9" spans="3:13" ht="15" thickBot="1" x14ac:dyDescent="0.35">
      <c r="C9" s="28">
        <v>4</v>
      </c>
      <c r="D9" s="47" t="s">
        <v>6</v>
      </c>
      <c r="E9" s="47" t="s">
        <v>24</v>
      </c>
      <c r="F9" s="29" t="s">
        <v>25</v>
      </c>
      <c r="G9" s="30">
        <v>0.8</v>
      </c>
      <c r="H9" s="31" t="s">
        <v>26</v>
      </c>
      <c r="I9" s="11" t="s">
        <v>19</v>
      </c>
      <c r="J9" s="31" t="s">
        <v>27</v>
      </c>
      <c r="K9" s="32" t="s">
        <v>28</v>
      </c>
      <c r="L9" s="33"/>
      <c r="M9" s="34"/>
    </row>
    <row r="10" spans="3:13" ht="15" thickBot="1" x14ac:dyDescent="0.35">
      <c r="C10" s="35">
        <v>5</v>
      </c>
      <c r="D10" s="45"/>
      <c r="E10" s="45"/>
      <c r="F10" s="17" t="s">
        <v>29</v>
      </c>
      <c r="G10" s="18">
        <v>0.8</v>
      </c>
      <c r="H10" s="36" t="s">
        <v>26</v>
      </c>
      <c r="I10" s="11" t="s">
        <v>19</v>
      </c>
      <c r="J10" s="36" t="s">
        <v>27</v>
      </c>
      <c r="K10" s="19" t="s">
        <v>28</v>
      </c>
      <c r="L10" s="20"/>
      <c r="M10" s="21"/>
    </row>
    <row r="11" spans="3:13" ht="15" thickBot="1" x14ac:dyDescent="0.35">
      <c r="C11" s="35">
        <v>6</v>
      </c>
      <c r="D11" s="45"/>
      <c r="E11" s="45" t="s">
        <v>30</v>
      </c>
      <c r="F11" s="36">
        <v>256</v>
      </c>
      <c r="G11" s="18">
        <v>0.8</v>
      </c>
      <c r="H11" s="36" t="s">
        <v>26</v>
      </c>
      <c r="I11" s="11" t="s">
        <v>19</v>
      </c>
      <c r="J11" s="36" t="s">
        <v>31</v>
      </c>
      <c r="K11" s="19" t="s">
        <v>32</v>
      </c>
      <c r="L11" s="20"/>
      <c r="M11" s="21"/>
    </row>
    <row r="12" spans="3:13" ht="15" thickBot="1" x14ac:dyDescent="0.35">
      <c r="C12" s="35">
        <v>7</v>
      </c>
      <c r="D12" s="45"/>
      <c r="E12" s="45"/>
      <c r="F12" s="17" t="s">
        <v>33</v>
      </c>
      <c r="G12" s="18">
        <v>0.8</v>
      </c>
      <c r="H12" s="36" t="s">
        <v>26</v>
      </c>
      <c r="I12" s="11" t="s">
        <v>19</v>
      </c>
      <c r="J12" s="36" t="s">
        <v>34</v>
      </c>
      <c r="K12" s="19" t="s">
        <v>32</v>
      </c>
      <c r="L12" s="20"/>
      <c r="M12" s="21"/>
    </row>
    <row r="13" spans="3:13" ht="15" thickBot="1" x14ac:dyDescent="0.35">
      <c r="C13" s="37">
        <v>8</v>
      </c>
      <c r="D13" s="46"/>
      <c r="E13" s="23" t="s">
        <v>35</v>
      </c>
      <c r="F13" s="23">
        <v>800</v>
      </c>
      <c r="G13" s="24">
        <v>0.8</v>
      </c>
      <c r="H13" s="38" t="s">
        <v>26</v>
      </c>
      <c r="I13" s="11" t="s">
        <v>19</v>
      </c>
      <c r="J13" s="38" t="s">
        <v>36</v>
      </c>
      <c r="K13" s="25" t="s">
        <v>37</v>
      </c>
      <c r="L13" s="26"/>
      <c r="M13" s="27"/>
    </row>
    <row r="14" spans="3:13" ht="29.4" thickBot="1" x14ac:dyDescent="0.35">
      <c r="C14" s="39" t="s">
        <v>38</v>
      </c>
      <c r="F14" s="41" t="s">
        <v>40</v>
      </c>
      <c r="G14" s="40">
        <f>SUM(G6:G13)</f>
        <v>6.3999999999999995</v>
      </c>
    </row>
  </sheetData>
  <mergeCells count="5">
    <mergeCell ref="D6:D8"/>
    <mergeCell ref="E6:E7"/>
    <mergeCell ref="D9:D13"/>
    <mergeCell ref="E9:E10"/>
    <mergeCell ref="E11:E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2022-03-15T06:13:07Z</dcterms:modified>
</cp:coreProperties>
</file>